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Vertrieb\Vertriebsprojekte\S-Protect\DSGV-Kooperation\2_Vorteile S-Protect\"/>
    </mc:Choice>
  </mc:AlternateContent>
  <bookViews>
    <workbookView xWindow="0" yWindow="0" windowWidth="30720" windowHeight="13224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5" i="1"/>
  <c r="C7" i="1" s="1"/>
  <c r="C6" i="1" l="1"/>
  <c r="B10" i="1"/>
  <c r="B6" i="1" l="1"/>
  <c r="B7" i="1" s="1"/>
  <c r="B8" i="1" s="1"/>
  <c r="B12" i="1"/>
  <c r="B14" i="1"/>
  <c r="C14" i="1" l="1"/>
  <c r="B9" i="1"/>
  <c r="C13" i="1" s="1"/>
</calcChain>
</file>

<file path=xl/comments1.xml><?xml version="1.0" encoding="utf-8"?>
<comments xmlns="http://schemas.openxmlformats.org/spreadsheetml/2006/main">
  <authors>
    <author>fbock</author>
  </authors>
  <commentList>
    <comment ref="C5" authorId="0" shapeId="0">
      <text>
        <r>
          <rPr>
            <b/>
            <sz val="9"/>
            <color indexed="81"/>
            <rFont val="Segoe UI"/>
            <family val="2"/>
          </rPr>
          <t>fbock:</t>
        </r>
        <r>
          <rPr>
            <sz val="9"/>
            <color indexed="81"/>
            <rFont val="Segoe UI"/>
            <family val="2"/>
          </rPr>
          <t xml:space="preserve">
Bei unseren Bestandskunden gehen die Werte von 3% bis 20% nach 3 Jahren</t>
        </r>
      </text>
    </comment>
    <comment ref="A6" authorId="0" shapeId="0">
      <text>
        <r>
          <rPr>
            <b/>
            <sz val="9"/>
            <color indexed="81"/>
            <rFont val="Segoe UI"/>
            <family val="2"/>
          </rPr>
          <t>fbock:</t>
        </r>
        <r>
          <rPr>
            <sz val="9"/>
            <color indexed="81"/>
            <rFont val="Segoe UI"/>
            <family val="2"/>
          </rPr>
          <t xml:space="preserve">
Nur die Kunden, die Ihre Sicherheitsmerkmale auch regelmäßig nutzen</t>
        </r>
      </text>
    </comment>
    <comment ref="C6" authorId="0" shapeId="0">
      <text>
        <r>
          <rPr>
            <b/>
            <sz val="9"/>
            <color indexed="81"/>
            <rFont val="Segoe UI"/>
            <family val="2"/>
          </rPr>
          <t>fbock:</t>
        </r>
        <r>
          <rPr>
            <sz val="9"/>
            <color indexed="81"/>
            <rFont val="Segoe UI"/>
            <family val="2"/>
          </rPr>
          <t xml:space="preserve">
Einzelne Häuser haben 10% Wechselquote im ersten Jahr geschafft, meist gemeinsam mit der Einführung neuer Kontomodelle. Fragen Sie uns gerne nach Beispielen für eine erfolgreiche Umsetzung.</t>
        </r>
      </text>
    </comment>
    <comment ref="C7" authorId="0" shapeId="0">
      <text>
        <r>
          <rPr>
            <b/>
            <sz val="9"/>
            <color indexed="81"/>
            <rFont val="Segoe UI"/>
            <family val="2"/>
          </rPr>
          <t>fbock:</t>
        </r>
        <r>
          <rPr>
            <sz val="9"/>
            <color indexed="81"/>
            <rFont val="Segoe UI"/>
            <family val="2"/>
          </rPr>
          <t xml:space="preserve">
Die SB-Kunden kann man am besten direkt am Automaten erreichen. Wir stellen gerne Bilderpakete für SB-Werbung bereit.</t>
        </r>
      </text>
    </comment>
    <comment ref="A12" authorId="0" shapeId="0">
      <text>
        <r>
          <rPr>
            <b/>
            <sz val="9"/>
            <color indexed="81"/>
            <rFont val="Segoe UI"/>
            <family val="2"/>
          </rPr>
          <t>fbock:</t>
        </r>
        <r>
          <rPr>
            <sz val="9"/>
            <color indexed="81"/>
            <rFont val="Segoe UI"/>
            <family val="2"/>
          </rPr>
          <t xml:space="preserve">
Dokumentation, Geldwäschebericht, Kommunikation Polizei, Kunde, etc.</t>
        </r>
      </text>
    </comment>
  </commentList>
</comments>
</file>

<file path=xl/sharedStrings.xml><?xml version="1.0" encoding="utf-8"?>
<sst xmlns="http://schemas.openxmlformats.org/spreadsheetml/2006/main" count="27" uniqueCount="27">
  <si>
    <t>Dateneingabe</t>
  </si>
  <si>
    <t>Bilanzsumme [Mrd. €]</t>
  </si>
  <si>
    <t>Zahl der Offline-Kunden</t>
  </si>
  <si>
    <t>Zahl der Beleg-Kunden</t>
  </si>
  <si>
    <t>Zahl der Phishingfälle p. a.</t>
  </si>
  <si>
    <t>Aktive Online-Banking Kunden</t>
  </si>
  <si>
    <t>Vollkosten einer beleghaften Überweisung</t>
  </si>
  <si>
    <t>Phishing-Folgekosten pro Fall</t>
  </si>
  <si>
    <t>Kosten Belegeinreichung pro Kunde p.a.</t>
  </si>
  <si>
    <t>Zahl der SB-Kunden</t>
  </si>
  <si>
    <t>Gesparte Phishing- und Folgeposten p.a.</t>
  </si>
  <si>
    <t>Erhöhung der Online-Quote</t>
  </si>
  <si>
    <t>Gesparte Belegkosten p. a.</t>
  </si>
  <si>
    <t>Wenn Sie alle Zahlen in den hellgrünen Feldern kennen, geben Sie diese gerne von Hand ein</t>
  </si>
  <si>
    <t>Wenn Sie die Zahlen nicht kennen, geben Sie alternativ nur Ihre Bilanzsumme an (wir rechnen mit Durchschnittswerten)</t>
  </si>
  <si>
    <t>Phishing Schadenssumme pro Fall</t>
  </si>
  <si>
    <t>Annahmen</t>
  </si>
  <si>
    <t>Kalkulation des Einsparpotenzials mit Protect</t>
  </si>
  <si>
    <t>Nutzungsquote Protect nach 3 Jahren</t>
  </si>
  <si>
    <t xml:space="preserve">Wechselquote Protect bei Belegkunden </t>
  </si>
  <si>
    <t>Wechselquote Protect bei SB-Kunden</t>
  </si>
  <si>
    <t>Vorteile</t>
  </si>
  <si>
    <t>nicht berechnet</t>
  </si>
  <si>
    <t>Phishing großer Beträge bei Firmenkunden</t>
  </si>
  <si>
    <t>Erlöse im Kontomodell mt Protect als Mehrwert</t>
  </si>
  <si>
    <t>Verbesserung der Sicherheitslage</t>
  </si>
  <si>
    <t>Kundenbindung und Kundenvertrauen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</si>
</sst>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#,##0.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9" fontId="0" fillId="3" borderId="1" xfId="0" applyNumberFormat="1" applyFill="1" applyBorder="1"/>
    <xf numFmtId="0" fontId="1" fillId="4" borderId="1" xfId="0" applyFont="1" applyFill="1" applyBorder="1" applyAlignment="1">
      <alignment horizontal="center"/>
    </xf>
    <xf numFmtId="3" fontId="0" fillId="4" borderId="1" xfId="0" applyNumberFormat="1" applyFill="1" applyBorder="1"/>
    <xf numFmtId="0" fontId="0" fillId="4" borderId="1" xfId="0" applyFill="1" applyBorder="1"/>
    <xf numFmtId="164" fontId="0" fillId="4" borderId="1" xfId="0" applyNumberFormat="1" applyFill="1" applyBorder="1"/>
    <xf numFmtId="165" fontId="0" fillId="4" borderId="1" xfId="0" applyNumberFormat="1" applyFill="1" applyBorder="1"/>
    <xf numFmtId="164" fontId="1" fillId="2" borderId="1" xfId="0" applyNumberFormat="1" applyFont="1" applyFill="1" applyBorder="1"/>
    <xf numFmtId="9" fontId="1" fillId="2" borderId="1" xfId="0" applyNumberFormat="1" applyFont="1" applyFill="1" applyBorder="1"/>
    <xf numFmtId="0" fontId="5" fillId="0" borderId="0" xfId="0" applyFont="1"/>
    <xf numFmtId="4" fontId="1" fillId="4" borderId="1" xfId="0" applyNumberFormat="1" applyFont="1" applyFill="1" applyBorder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D21" sqref="D21"/>
    </sheetView>
  </sheetViews>
  <sheetFormatPr baseColWidth="10" defaultRowHeight="14.4" x14ac:dyDescent="0.3"/>
  <cols>
    <col min="1" max="1" width="35.88671875" customWidth="1"/>
    <col min="2" max="2" width="12.6640625" bestFit="1" customWidth="1"/>
  </cols>
  <sheetData>
    <row r="1" spans="1:4" ht="18" x14ac:dyDescent="0.35">
      <c r="A1" s="1" t="s">
        <v>17</v>
      </c>
    </row>
    <row r="2" spans="1:4" x14ac:dyDescent="0.3">
      <c r="A2" s="14" t="s">
        <v>13</v>
      </c>
    </row>
    <row r="3" spans="1:4" x14ac:dyDescent="0.3">
      <c r="A3" s="14" t="s">
        <v>14</v>
      </c>
    </row>
    <row r="4" spans="1:4" x14ac:dyDescent="0.3">
      <c r="B4" s="7" t="s">
        <v>0</v>
      </c>
      <c r="C4" s="5" t="s">
        <v>16</v>
      </c>
    </row>
    <row r="5" spans="1:4" x14ac:dyDescent="0.3">
      <c r="A5" s="2" t="s">
        <v>1</v>
      </c>
      <c r="B5" s="15">
        <v>1</v>
      </c>
      <c r="C5" s="6">
        <f>(20%+3%)/2</f>
        <v>0.115</v>
      </c>
      <c r="D5" t="s">
        <v>18</v>
      </c>
    </row>
    <row r="6" spans="1:4" x14ac:dyDescent="0.3">
      <c r="A6" s="2" t="s">
        <v>5</v>
      </c>
      <c r="B6" s="8">
        <f>12000*B5+3000</f>
        <v>15000</v>
      </c>
      <c r="C6" s="6">
        <f>ROUND(C5*50%,2)</f>
        <v>0.06</v>
      </c>
      <c r="D6" t="s">
        <v>19</v>
      </c>
    </row>
    <row r="7" spans="1:4" x14ac:dyDescent="0.3">
      <c r="A7" s="2" t="s">
        <v>2</v>
      </c>
      <c r="B7" s="8">
        <f>B6*90%</f>
        <v>13500</v>
      </c>
      <c r="C7" s="6">
        <f>ROUND(C5*50%,2)</f>
        <v>0.06</v>
      </c>
      <c r="D7" t="s">
        <v>20</v>
      </c>
    </row>
    <row r="8" spans="1:4" x14ac:dyDescent="0.3">
      <c r="A8" s="2" t="s">
        <v>3</v>
      </c>
      <c r="B8" s="8">
        <f>B7*60%</f>
        <v>8100</v>
      </c>
    </row>
    <row r="9" spans="1:4" x14ac:dyDescent="0.3">
      <c r="A9" s="2" t="s">
        <v>9</v>
      </c>
      <c r="B9" s="8">
        <f>B7*40%</f>
        <v>5400</v>
      </c>
    </row>
    <row r="10" spans="1:4" x14ac:dyDescent="0.3">
      <c r="A10" s="3" t="s">
        <v>4</v>
      </c>
      <c r="B10" s="9">
        <f>4*B5</f>
        <v>4</v>
      </c>
    </row>
    <row r="11" spans="1:4" x14ac:dyDescent="0.3">
      <c r="A11" s="3" t="s">
        <v>15</v>
      </c>
      <c r="B11" s="10">
        <v>4000</v>
      </c>
      <c r="C11" s="4" t="s">
        <v>21</v>
      </c>
    </row>
    <row r="12" spans="1:4" x14ac:dyDescent="0.3">
      <c r="A12" s="3" t="s">
        <v>7</v>
      </c>
      <c r="B12" s="10">
        <f>B11*66%</f>
        <v>2640</v>
      </c>
      <c r="C12" s="12">
        <f>(B11+B12)*B10*C5</f>
        <v>3054.4</v>
      </c>
      <c r="D12" t="s">
        <v>10</v>
      </c>
    </row>
    <row r="13" spans="1:4" x14ac:dyDescent="0.3">
      <c r="A13" s="3" t="s">
        <v>6</v>
      </c>
      <c r="B13" s="11">
        <v>2</v>
      </c>
      <c r="C13" s="12">
        <f>(B14*B8*C6)+(C7*B9*B14)</f>
        <v>58320</v>
      </c>
      <c r="D13" t="s">
        <v>12</v>
      </c>
    </row>
    <row r="14" spans="1:4" x14ac:dyDescent="0.3">
      <c r="A14" s="3" t="s">
        <v>8</v>
      </c>
      <c r="B14" s="10">
        <f>(12*3)*B13</f>
        <v>72</v>
      </c>
      <c r="C14" s="13">
        <f>(C7+C6)</f>
        <v>0.12</v>
      </c>
      <c r="D14" t="s">
        <v>11</v>
      </c>
    </row>
    <row r="15" spans="1:4" x14ac:dyDescent="0.3">
      <c r="C15" s="16" t="s">
        <v>22</v>
      </c>
      <c r="D15" t="s">
        <v>23</v>
      </c>
    </row>
    <row r="16" spans="1:4" x14ac:dyDescent="0.3">
      <c r="C16" s="17"/>
      <c r="D16" t="s">
        <v>24</v>
      </c>
    </row>
    <row r="17" spans="3:4" x14ac:dyDescent="0.3">
      <c r="C17" s="17"/>
      <c r="D17" t="s">
        <v>25</v>
      </c>
    </row>
    <row r="18" spans="3:4" x14ac:dyDescent="0.3">
      <c r="C18" s="18"/>
      <c r="D18" t="s">
        <v>26</v>
      </c>
    </row>
  </sheetData>
  <mergeCells count="1">
    <mergeCell ref="C15:C18"/>
  </mergeCells>
  <pageMargins left="0.7" right="0.7" top="0.78740157499999996" bottom="0.78740157499999996" header="0.3" footer="0.3"/>
  <pageSetup paperSize="9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fbock</dc:creator>
  <cp:lastModifiedBy>fbock</cp:lastModifiedBy>
  <dcterms:created xsi:type="dcterms:W3CDTF">2020-12-29T13:45:12Z</dcterms:created>
  <dcterms:modified xsi:type="dcterms:W3CDTF">2021-01-06T13:46:14Z</dcterms:modified>
</cp:coreProperties>
</file>